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宁陕县2020年度1025万元财政专项扶贫资金项目计划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<sst xmlns="http://schemas.openxmlformats.org/spreadsheetml/2006/main" count="119" uniqueCount="102">
  <si>
    <t>宁陕县2020年度1025万元财政专项扶贫资金项目计划表</t>
  </si>
  <si>
    <t>项目
类别</t>
  </si>
  <si>
    <t>项目
名称</t>
  </si>
  <si>
    <t>实施地点</t>
  </si>
  <si>
    <t>建设内容</t>
  </si>
  <si>
    <t>建设
期限</t>
  </si>
  <si>
    <t>预期效益</t>
  </si>
  <si>
    <t>资金投入（万元）</t>
  </si>
  <si>
    <t>项目      实施      单位</t>
  </si>
  <si>
    <t>财政资金支持环节</t>
  </si>
  <si>
    <t>合计</t>
  </si>
  <si>
    <t>财政资金（万元）</t>
  </si>
  <si>
    <t>社会资金（万元）</t>
  </si>
  <si>
    <r>
      <t>其他
资金</t>
    </r>
    <r>
      <rPr>
        <sz val="6"/>
        <rFont val="黑体"/>
        <family val="3"/>
      </rPr>
      <t>（万元）</t>
    </r>
  </si>
  <si>
    <t>中央</t>
  </si>
  <si>
    <t>省级</t>
  </si>
  <si>
    <t>市级</t>
  </si>
  <si>
    <t>县级</t>
  </si>
  <si>
    <t>小计</t>
  </si>
  <si>
    <t>企业
投入</t>
  </si>
  <si>
    <t>自筹</t>
  </si>
  <si>
    <t>银行
贷款</t>
  </si>
  <si>
    <t>全县</t>
  </si>
  <si>
    <t>一、基础设施类</t>
  </si>
  <si>
    <t>（一）村组道路建设</t>
  </si>
  <si>
    <t>双河村
过水路面</t>
  </si>
  <si>
    <t>双河村</t>
  </si>
  <si>
    <t>修建双河村王家坪小桥1座，修建过水路面4处，延长60米。</t>
  </si>
  <si>
    <t>2020年</t>
  </si>
  <si>
    <t>改善生活生产条件，为发展产业提供保障。受益农户20户，60人，其中贫困户10户28人。</t>
  </si>
  <si>
    <t>皇冠镇</t>
  </si>
  <si>
    <t>资金扶持道路建设工程</t>
  </si>
  <si>
    <t>二、产业发展类</t>
  </si>
  <si>
    <t>（一）十百千产业</t>
  </si>
  <si>
    <t>张家湾社区后续扶持项目</t>
  </si>
  <si>
    <t>黄金村</t>
  </si>
  <si>
    <t>修建搬迁安心猪圈30间、生产用房30间，场地平整1100余平方米，化粪池60立方米，场地硬化1000平方米。</t>
  </si>
  <si>
    <t>带动贫困户30户102人增收。带动贫困户年户均增收1000元以上。</t>
  </si>
  <si>
    <t>金川镇</t>
  </si>
  <si>
    <t>生产设施</t>
  </si>
  <si>
    <t>棋盘村瘦驴沟中蜂产业园区</t>
  </si>
  <si>
    <t>龙王镇棋盘村</t>
  </si>
  <si>
    <r>
      <t>灌装车间装修150</t>
    </r>
    <r>
      <rPr>
        <sz val="9"/>
        <rFont val="宋体"/>
        <family val="0"/>
      </rPr>
      <t>㎡</t>
    </r>
    <r>
      <rPr>
        <sz val="9"/>
        <rFont val="仿宋_GB2312"/>
        <family val="3"/>
      </rPr>
      <t>及储藏、保鲜设备1套购买</t>
    </r>
  </si>
  <si>
    <t>发展中蜂养殖1000箱，带动贫困户28户受益。户均增收1000以上。</t>
  </si>
  <si>
    <t>龙王镇</t>
  </si>
  <si>
    <t>灌装车间装修及储藏、保鲜设备</t>
  </si>
  <si>
    <t>龙王镇东沟村地道中药材产业园区</t>
  </si>
  <si>
    <t>龙王镇东沟村</t>
  </si>
  <si>
    <r>
      <t>新建天麻育种大棚2500</t>
    </r>
    <r>
      <rPr>
        <sz val="9"/>
        <rFont val="宋体"/>
        <family val="0"/>
      </rPr>
      <t>㎡</t>
    </r>
    <r>
      <rPr>
        <sz val="9"/>
        <rFont val="仿宋_GB2312"/>
        <family val="3"/>
      </rPr>
      <t>、园区产业路900米、喷淋主管网900m、简易活动房80</t>
    </r>
    <r>
      <rPr>
        <sz val="9"/>
        <rFont val="宋体"/>
        <family val="0"/>
      </rPr>
      <t>㎡</t>
    </r>
    <r>
      <rPr>
        <sz val="9"/>
        <rFont val="仿宋_GB2312"/>
        <family val="3"/>
      </rPr>
      <t>、东沟基地修建浆砌石挡土墙42m</t>
    </r>
    <r>
      <rPr>
        <sz val="9"/>
        <rFont val="宋体"/>
        <family val="0"/>
      </rPr>
      <t>³</t>
    </r>
    <r>
      <rPr>
        <sz val="9"/>
        <rFont val="仿宋_GB2312"/>
        <family val="3"/>
      </rPr>
      <t>，完成土地平整3000</t>
    </r>
    <r>
      <rPr>
        <sz val="9"/>
        <rFont val="宋体"/>
        <family val="0"/>
      </rPr>
      <t>㎡</t>
    </r>
    <r>
      <rPr>
        <sz val="9"/>
        <rFont val="仿宋_GB2312"/>
        <family val="3"/>
      </rPr>
      <t>。</t>
    </r>
  </si>
  <si>
    <t>种植天麻、猪苓3万窝，带动贫困户20户受益。带动贫困人口就业增收1000元以上。</t>
  </si>
  <si>
    <t>育种设施。土地平整、挡墙等</t>
  </si>
  <si>
    <t>魔芋产业园区</t>
  </si>
  <si>
    <t>安坪村</t>
  </si>
  <si>
    <t>建设产业路的防护挡墙800米，整理土地20亩，修建300立方米冷鲜库一座</t>
  </si>
  <si>
    <t>通过入股分红、园区务工、收益分红等方式带动贫困户32户134人，户均约增收1800元</t>
  </si>
  <si>
    <t>梅子镇</t>
  </si>
  <si>
    <t>挡墙、土
地整理、
冷鲜库</t>
  </si>
  <si>
    <t>桃园梁林业综合园区（二期）</t>
  </si>
  <si>
    <t>四亩地镇严家坪村桃园组</t>
  </si>
  <si>
    <t>修建污水处理池一处；建设灌溉管网，增设喷灌设施；建设围栏1200米；修建60立方米保鲜库和青饲料种植大棚；后买圈舍自动饮水消毒设备一套，购买兽医检测实验设备和饲料烘干设备：荒坡治理3亩</t>
  </si>
  <si>
    <t>发展特色产业，带动23户60人贫困人口增收，户均增收3000元。</t>
  </si>
  <si>
    <t>四亩地镇</t>
  </si>
  <si>
    <t>1.污水处理池；2.灌溉管网，喷灌设施；3.圈舍自动饮水消毒设备；4.保鲜库；5.青饲料种植大棚；6.兽医检测实验设备；7.饲料烘干设备；8.围栏1</t>
  </si>
  <si>
    <t>双建花椒种植园区（二期）</t>
  </si>
  <si>
    <t>双建村</t>
  </si>
  <si>
    <t>配套花椒园区灌溉堰渠300米。</t>
  </si>
  <si>
    <t>种植花椒100亩，带动贫困户10户28人。带动种植户户均年增收2000元</t>
  </si>
  <si>
    <t>太山庙镇</t>
  </si>
  <si>
    <t>花椒园区
灌溉堰渠</t>
  </si>
  <si>
    <t>油房村中药材种植园区</t>
  </si>
  <si>
    <t>油房村</t>
  </si>
  <si>
    <t>修缮灌溉渠1000米，平板桥1处，改建产业路70米。</t>
  </si>
  <si>
    <t>种植魔芋100亩，带动贫困户7户。带动种植户户均年增收2000元。</t>
  </si>
  <si>
    <t>修缮灌溉渠产业路、过水路面。</t>
  </si>
  <si>
    <t>龙凤村
社区工厂建设</t>
  </si>
  <si>
    <t>龙凤村</t>
  </si>
  <si>
    <t>对龙凤社区工厂进行厂房照明、排水等设施改造，新增包装车间3间。</t>
  </si>
  <si>
    <t>带动就业10人，其中贫困劳动力5人，人均月增收1000元以上。</t>
  </si>
  <si>
    <t>厂房改造及设备购置</t>
  </si>
  <si>
    <t>新场村宝峰农业园区（二期）</t>
  </si>
  <si>
    <t>新场镇新场村</t>
  </si>
  <si>
    <t>1.园区产业道路1200米*4米，投资30万元；2.场地平整48亩，12万元；3.安全围栏1300米，13万元；4.园区护坡（灾后修复）20米，3万元；4.40个大棚自动喷灌设备8万元；5.烘干机1台，真空包装机一台7万元。</t>
  </si>
  <si>
    <t>通过园区务工、受益分红、入股分红带动贫困户30户89人，户均年增收5000元。</t>
  </si>
  <si>
    <t>新场镇</t>
  </si>
  <si>
    <t>生产道路、围栏、护坡及相关设备</t>
  </si>
  <si>
    <t>新场镇新场村集中安置点河堤维修</t>
  </si>
  <si>
    <r>
      <t>新场村集中安置点河堤维修防汛河堤护脚 185m 混凝土护脚；集镇河道上游板桥上河堤护脚 35m。砂砾石开挖914.96m</t>
    </r>
    <r>
      <rPr>
        <sz val="9"/>
        <rFont val="宋体"/>
        <family val="0"/>
      </rPr>
      <t>³</t>
    </r>
    <r>
      <rPr>
        <sz val="9"/>
        <rFont val="仿宋_GB2312"/>
        <family val="3"/>
      </rPr>
      <t>、c25混泥土护脚602.06m</t>
    </r>
    <r>
      <rPr>
        <sz val="9"/>
        <rFont val="宋体"/>
        <family val="0"/>
      </rPr>
      <t>³</t>
    </r>
    <r>
      <rPr>
        <sz val="9"/>
        <rFont val="仿宋_GB2312"/>
        <family val="3"/>
      </rPr>
      <t>、砂砾石回填407.62m</t>
    </r>
    <r>
      <rPr>
        <sz val="9"/>
        <rFont val="宋体"/>
        <family val="0"/>
      </rPr>
      <t>³</t>
    </r>
    <r>
      <rPr>
        <sz val="9"/>
        <rFont val="仿宋_GB2312"/>
        <family val="3"/>
      </rPr>
      <t>、伸缩缝58.52</t>
    </r>
    <r>
      <rPr>
        <sz val="9"/>
        <rFont val="宋体"/>
        <family val="0"/>
      </rPr>
      <t>㎡</t>
    </r>
    <r>
      <rPr>
        <sz val="9"/>
        <rFont val="仿宋_GB2312"/>
        <family val="3"/>
      </rPr>
      <t>等。</t>
    </r>
  </si>
  <si>
    <t>确保新场镇集中安置点、及新场卫生院等60户200人的居住安全。带动贫困户4户10人户均增收2000元以上。</t>
  </si>
  <si>
    <t>改善提升贫困村生产生活条件</t>
  </si>
  <si>
    <t>鲜食糯玉米加工流水线</t>
  </si>
  <si>
    <t>城关镇、筒车湾镇、龙王镇、皇冠镇、广货街镇</t>
  </si>
  <si>
    <t>建设鲜食玉米自动加工生产线1条，日加工鲜食玉米（8-10小时）20万棒；搭建鲜食玉米生产用房250平方米。</t>
  </si>
  <si>
    <t>发展鲜食玉米1500亩，带动120户贫困户种植玉米，提供就业岗位50余人，其中带动贫困户20人，户均月增收1800元以上。</t>
  </si>
  <si>
    <t>工业园区</t>
  </si>
  <si>
    <t>扶持园区
建设</t>
  </si>
  <si>
    <t>（二）其他</t>
  </si>
  <si>
    <t>中高职雨露计划补贴项目</t>
  </si>
  <si>
    <t>宁陕县全县71个村，城关镇八亩村、月河村、狮子坝村、汤坪村、大茨沟村、关二社区、旱坝村、贾营村、老城村、龙泉村、青龙娅村、瓦子村、斜峪河村、渔湾村、寨沟村、朱家嘴村、麻庄村、旬阳坝村、华严村、关一社区；筒车湾镇龙王坪村、桅杆坝村、海棠园村、龙王潭村、七里村、许家城村、油坊坪村；皇冠镇南京坪村、兴隆村、双河村、朝阳社区；新场镇新场村、花石村、同心村；梅子镇生凤村、安坪村 、南昌村；四亩地镇太山坝村、严家坪村、四亩地村、柴家关村；江口镇高桥村、江河村、江镇村、冷水沟村、沙坪村、新庄村、竹山村；广货街镇沙洛村、蒿沟村、元潭村、和平村、五台村、沙沟村、北沟村；金川镇兴隆村、黄金村、老庄村、小川村；龙王镇东沟村、河坪村、莲花村、棋盘村、西沟村、永红村、中华村；太山庙镇油房村、太山村、长坪村、双建村、龙凤村。</t>
  </si>
  <si>
    <t>落实教育资助政策，对2015年以来入读中高职院校（含技工学校）的贫困学生补发“雨露计划”教育补助金，补发322人，对2020年新入学中高职（含技工学校）的建档立卡学生发放补助，预计发放123人。</t>
  </si>
  <si>
    <t>对入读中高职院校的贫困学生实施补助，减轻教育负担，增强贫困人口就业能力。预计直接受益贫困人口445人。</t>
  </si>
  <si>
    <t>扶贫局</t>
  </si>
  <si>
    <t>财政资金支持贫困人口能力建设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</si>
</sst>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.00000_ "/>
    <numFmt numFmtId="178" formatCode="0.00_ "/>
    <numFmt numFmtId="179" formatCode="0_ "/>
  </numFmts>
  <fonts count="6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20"/>
      <name val="仿宋_GB2312"/>
      <family val="3"/>
    </font>
    <font>
      <sz val="10"/>
      <name val="黑体"/>
      <family val="3"/>
    </font>
    <font>
      <sz val="8"/>
      <name val="仿宋_GB2312"/>
      <family val="3"/>
    </font>
    <font>
      <b/>
      <sz val="8"/>
      <name val="仿宋_GB2312"/>
      <family val="3"/>
    </font>
    <font>
      <sz val="9"/>
      <name val="仿宋_GB2312"/>
      <family val="3"/>
    </font>
    <font>
      <b/>
      <sz val="8"/>
      <name val="宋体"/>
      <family val="0"/>
    </font>
    <font>
      <sz val="6"/>
      <name val="仿宋_GB2312"/>
      <family val="3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8"/>
      <name val="等线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6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5" borderId="2" applyNumberFormat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7" borderId="3" applyNumberFormat="0" applyAlignment="0" applyProtection="0"/>
    <xf numFmtId="43" fontId="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15" fillId="0" borderId="0">
      <alignment vertical="center"/>
      <protection/>
    </xf>
    <xf numFmtId="0" fontId="14" fillId="0" borderId="0">
      <alignment vertical="center"/>
      <protection/>
    </xf>
    <xf numFmtId="0" fontId="18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0" borderId="0">
      <alignment/>
      <protection/>
    </xf>
    <xf numFmtId="0" fontId="49" fillId="1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2" fillId="0" borderId="6" applyNumberFormat="0" applyFill="0" applyAlignment="0" applyProtection="0"/>
    <xf numFmtId="0" fontId="14" fillId="0" borderId="0">
      <alignment/>
      <protection/>
    </xf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58" fillId="15" borderId="7" applyNumberFormat="0" applyAlignment="0" applyProtection="0"/>
    <xf numFmtId="0" fontId="59" fillId="15" borderId="2" applyNumberFormat="0" applyAlignment="0" applyProtection="0"/>
    <xf numFmtId="0" fontId="14" fillId="16" borderId="0" applyNumberFormat="0" applyBorder="0" applyAlignment="0" applyProtection="0"/>
    <xf numFmtId="0" fontId="60" fillId="17" borderId="8" applyNumberFormat="0" applyAlignment="0" applyProtection="0"/>
    <xf numFmtId="0" fontId="14" fillId="4" borderId="0" applyNumberFormat="0" applyBorder="0" applyAlignment="0" applyProtection="0"/>
    <xf numFmtId="0" fontId="0" fillId="18" borderId="0" applyNumberFormat="0" applyBorder="0" applyAlignment="0" applyProtection="0"/>
    <xf numFmtId="0" fontId="49" fillId="19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20" borderId="0" applyNumberFormat="0" applyBorder="0" applyAlignment="0" applyProtection="0"/>
    <xf numFmtId="0" fontId="14" fillId="21" borderId="0" applyNumberFormat="0" applyBorder="0" applyAlignment="0" applyProtection="0"/>
    <xf numFmtId="0" fontId="64" fillId="22" borderId="0" applyNumberFormat="0" applyBorder="0" applyAlignment="0" applyProtection="0"/>
    <xf numFmtId="0" fontId="14" fillId="0" borderId="0">
      <alignment/>
      <protection/>
    </xf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34" fillId="0" borderId="11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7" borderId="1" applyNumberFormat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4" borderId="3" applyNumberFormat="0" applyAlignment="0" applyProtection="0"/>
    <xf numFmtId="0" fontId="0" fillId="32" borderId="0" applyNumberFormat="0" applyBorder="0" applyAlignment="0" applyProtection="0"/>
    <xf numFmtId="0" fontId="49" fillId="33" borderId="0" applyNumberFormat="0" applyBorder="0" applyAlignment="0" applyProtection="0"/>
    <xf numFmtId="0" fontId="26" fillId="7" borderId="3" applyNumberFormat="0" applyAlignment="0" applyProtection="0"/>
    <xf numFmtId="0" fontId="0" fillId="34" borderId="0" applyNumberFormat="0" applyBorder="0" applyAlignment="0" applyProtection="0"/>
    <xf numFmtId="0" fontId="14" fillId="0" borderId="0">
      <alignment/>
      <protection/>
    </xf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49" fillId="39" borderId="0" applyNumberFormat="0" applyBorder="0" applyAlignment="0" applyProtection="0"/>
    <xf numFmtId="0" fontId="14" fillId="0" borderId="0">
      <alignment vertical="center"/>
      <protection/>
    </xf>
    <xf numFmtId="0" fontId="14" fillId="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2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>
      <alignment/>
      <protection/>
    </xf>
    <xf numFmtId="0" fontId="14" fillId="42" borderId="0" applyNumberFormat="0" applyBorder="0" applyAlignment="0" applyProtection="0"/>
    <xf numFmtId="0" fontId="15" fillId="0" borderId="0">
      <alignment/>
      <protection/>
    </xf>
    <xf numFmtId="0" fontId="14" fillId="2" borderId="0" applyNumberFormat="0" applyBorder="0" applyAlignment="0" applyProtection="0"/>
    <xf numFmtId="0" fontId="14" fillId="0" borderId="0">
      <alignment vertical="center"/>
      <protection/>
    </xf>
    <xf numFmtId="0" fontId="14" fillId="43" borderId="0" applyNumberFormat="0" applyBorder="0" applyAlignment="0" applyProtection="0"/>
    <xf numFmtId="0" fontId="14" fillId="0" borderId="0">
      <alignment vertical="center"/>
      <protection/>
    </xf>
    <xf numFmtId="0" fontId="14" fillId="43" borderId="0" applyNumberFormat="0" applyBorder="0" applyAlignment="0" applyProtection="0"/>
    <xf numFmtId="0" fontId="14" fillId="0" borderId="0">
      <alignment/>
      <protection/>
    </xf>
    <xf numFmtId="0" fontId="14" fillId="16" borderId="0" applyNumberFormat="0" applyBorder="0" applyAlignment="0" applyProtection="0"/>
    <xf numFmtId="0" fontId="14" fillId="42" borderId="0" applyNumberFormat="0" applyBorder="0" applyAlignment="0" applyProtection="0"/>
    <xf numFmtId="0" fontId="14" fillId="0" borderId="0">
      <alignment vertical="center"/>
      <protection/>
    </xf>
    <xf numFmtId="0" fontId="14" fillId="44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4" fillId="2" borderId="0" applyNumberFormat="0" applyBorder="0" applyAlignment="0" applyProtection="0"/>
    <xf numFmtId="0" fontId="14" fillId="44" borderId="0" applyNumberFormat="0" applyBorder="0" applyAlignment="0" applyProtection="0"/>
    <xf numFmtId="0" fontId="14" fillId="41" borderId="0" applyNumberFormat="0" applyBorder="0" applyAlignment="0" applyProtection="0"/>
    <xf numFmtId="0" fontId="14" fillId="46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0">
      <alignment vertical="center"/>
      <protection/>
    </xf>
    <xf numFmtId="0" fontId="18" fillId="47" borderId="0" applyNumberFormat="0" applyBorder="0" applyAlignment="0" applyProtection="0"/>
    <xf numFmtId="0" fontId="14" fillId="0" borderId="0">
      <alignment vertical="center"/>
      <protection/>
    </xf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45" borderId="0" applyNumberFormat="0" applyBorder="0" applyAlignment="0" applyProtection="0"/>
    <xf numFmtId="0" fontId="18" fillId="4" borderId="0" applyNumberFormat="0" applyBorder="0" applyAlignment="0" applyProtection="0"/>
    <xf numFmtId="0" fontId="18" fillId="48" borderId="0" applyNumberFormat="0" applyBorder="0" applyAlignment="0" applyProtection="0"/>
    <xf numFmtId="0" fontId="14" fillId="0" borderId="0">
      <alignment/>
      <protection/>
    </xf>
    <xf numFmtId="0" fontId="18" fillId="44" borderId="0" applyNumberFormat="0" applyBorder="0" applyAlignment="0" applyProtection="0"/>
    <xf numFmtId="0" fontId="18" fillId="49" borderId="0" applyNumberFormat="0" applyBorder="0" applyAlignment="0" applyProtection="0"/>
    <xf numFmtId="0" fontId="18" fillId="41" borderId="0" applyNumberFormat="0" applyBorder="0" applyAlignment="0" applyProtection="0"/>
    <xf numFmtId="0" fontId="18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40" borderId="0" applyNumberFormat="0" applyBorder="0" applyAlignment="0" applyProtection="0"/>
    <xf numFmtId="0" fontId="44" fillId="4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 vertical="center"/>
      <protection/>
    </xf>
    <xf numFmtId="0" fontId="18" fillId="51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176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44" fontId="15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35" fillId="0" borderId="0">
      <alignment/>
      <protection locked="0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8" fillId="5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8" fillId="4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41" borderId="3" applyNumberFormat="0" applyAlignment="0" applyProtection="0"/>
    <xf numFmtId="0" fontId="14" fillId="0" borderId="0">
      <alignment/>
      <protection/>
    </xf>
    <xf numFmtId="0" fontId="23" fillId="41" borderId="3" applyNumberFormat="0" applyAlignment="0" applyProtection="0"/>
    <xf numFmtId="0" fontId="14" fillId="0" borderId="0">
      <alignment/>
      <protection/>
    </xf>
    <xf numFmtId="0" fontId="14" fillId="0" borderId="0" applyProtection="0">
      <alignment vertical="center"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11" applyNumberFormat="0" applyFill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52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11" borderId="0" applyNumberFormat="0" applyBorder="0" applyAlignment="0" applyProtection="0"/>
    <xf numFmtId="0" fontId="18" fillId="58" borderId="0" applyNumberFormat="0" applyBorder="0" applyAlignment="0" applyProtection="0"/>
    <xf numFmtId="0" fontId="45" fillId="37" borderId="0" applyNumberFormat="0" applyBorder="0" applyAlignment="0" applyProtection="0"/>
    <xf numFmtId="0" fontId="14" fillId="42" borderId="21" applyNumberFormat="0" applyFont="0" applyAlignment="0" applyProtection="0"/>
    <xf numFmtId="0" fontId="14" fillId="42" borderId="21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66" fillId="59" borderId="0" xfId="0" applyNumberFormat="1" applyFont="1" applyFill="1" applyBorder="1" applyAlignment="1">
      <alignment vertical="center" wrapText="1"/>
    </xf>
    <xf numFmtId="0" fontId="66" fillId="59" borderId="0" xfId="0" applyFont="1" applyFill="1" applyBorder="1" applyAlignment="1">
      <alignment vertical="center" wrapText="1"/>
    </xf>
    <xf numFmtId="49" fontId="66" fillId="0" borderId="0" xfId="0" applyNumberFormat="1" applyFont="1" applyFill="1" applyBorder="1" applyAlignment="1">
      <alignment vertical="center" wrapText="1"/>
    </xf>
    <xf numFmtId="0" fontId="66" fillId="59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49" fontId="4" fillId="59" borderId="0" xfId="0" applyNumberFormat="1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5" fillId="59" borderId="22" xfId="0" applyFont="1" applyFill="1" applyBorder="1" applyAlignment="1">
      <alignment horizontal="center" vertical="center" wrapText="1"/>
    </xf>
    <xf numFmtId="0" fontId="6" fillId="59" borderId="22" xfId="0" applyFont="1" applyFill="1" applyBorder="1" applyAlignment="1">
      <alignment horizontal="center" vertical="center" wrapText="1"/>
    </xf>
    <xf numFmtId="0" fontId="5" fillId="59" borderId="22" xfId="0" applyFont="1" applyFill="1" applyBorder="1" applyAlignment="1">
      <alignment horizontal="left" vertical="center" wrapText="1"/>
    </xf>
    <xf numFmtId="0" fontId="7" fillId="59" borderId="23" xfId="0" applyFont="1" applyFill="1" applyBorder="1" applyAlignment="1">
      <alignment horizontal="center" vertical="center" wrapText="1"/>
    </xf>
    <xf numFmtId="0" fontId="7" fillId="59" borderId="24" xfId="0" applyFont="1" applyFill="1" applyBorder="1" applyAlignment="1">
      <alignment horizontal="center" vertical="center" wrapText="1"/>
    </xf>
    <xf numFmtId="177" fontId="7" fillId="59" borderId="24" xfId="0" applyNumberFormat="1" applyFont="1" applyFill="1" applyBorder="1" applyAlignment="1">
      <alignment horizontal="center" vertical="center" wrapText="1"/>
    </xf>
    <xf numFmtId="0" fontId="7" fillId="59" borderId="25" xfId="0" applyFont="1" applyFill="1" applyBorder="1" applyAlignment="1">
      <alignment horizontal="center" vertical="center" wrapText="1"/>
    </xf>
    <xf numFmtId="0" fontId="7" fillId="59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78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10" fillId="59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vertical="center" wrapText="1"/>
    </xf>
    <xf numFmtId="178" fontId="10" fillId="0" borderId="24" xfId="0" applyNumberFormat="1" applyFont="1" applyFill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8" fillId="0" borderId="24" xfId="98" applyFont="1" applyFill="1" applyBorder="1" applyAlignment="1">
      <alignment horizontal="center" vertical="center" wrapText="1"/>
      <protection/>
    </xf>
    <xf numFmtId="57" fontId="8" fillId="0" borderId="24" xfId="98" applyNumberFormat="1" applyFont="1" applyFill="1" applyBorder="1" applyAlignment="1">
      <alignment horizontal="center" vertical="center" wrapText="1"/>
      <protection/>
    </xf>
    <xf numFmtId="49" fontId="10" fillId="59" borderId="24" xfId="0" applyNumberFormat="1" applyFont="1" applyFill="1" applyBorder="1" applyAlignment="1">
      <alignment horizontal="center" vertical="center" wrapText="1"/>
    </xf>
    <xf numFmtId="49" fontId="10" fillId="59" borderId="24" xfId="0" applyNumberFormat="1" applyFont="1" applyFill="1" applyBorder="1" applyAlignment="1">
      <alignment horizontal="left" vertical="center" wrapText="1"/>
    </xf>
    <xf numFmtId="178" fontId="10" fillId="59" borderId="24" xfId="0" applyNumberFormat="1" applyFont="1" applyFill="1" applyBorder="1" applyAlignment="1">
      <alignment horizontal="center" vertical="center" wrapText="1"/>
    </xf>
    <xf numFmtId="49" fontId="10" fillId="59" borderId="24" xfId="175" applyNumberFormat="1" applyFont="1" applyFill="1" applyBorder="1" applyAlignment="1">
      <alignment horizontal="left" vertical="center" wrapText="1"/>
      <protection/>
    </xf>
    <xf numFmtId="49" fontId="10" fillId="59" borderId="24" xfId="175" applyNumberFormat="1" applyFont="1" applyFill="1" applyBorder="1" applyAlignment="1">
      <alignment horizontal="center" vertical="center" wrapText="1"/>
      <protection/>
    </xf>
    <xf numFmtId="49" fontId="10" fillId="59" borderId="24" xfId="194" applyNumberFormat="1" applyFont="1" applyFill="1" applyBorder="1" applyAlignment="1">
      <alignment horizontal="left" vertical="center" wrapText="1"/>
    </xf>
    <xf numFmtId="178" fontId="10" fillId="59" borderId="24" xfId="175" applyNumberFormat="1" applyFont="1" applyFill="1" applyBorder="1" applyAlignment="1">
      <alignment horizontal="center" vertical="center" wrapText="1"/>
      <protection/>
    </xf>
    <xf numFmtId="49" fontId="10" fillId="59" borderId="24" xfId="160" applyNumberFormat="1" applyFont="1" applyFill="1" applyBorder="1" applyAlignment="1">
      <alignment horizontal="left" vertical="center" wrapText="1"/>
      <protection/>
    </xf>
    <xf numFmtId="0" fontId="10" fillId="59" borderId="24" xfId="0" applyFont="1" applyFill="1" applyBorder="1" applyAlignment="1">
      <alignment horizontal="left" vertical="center" wrapText="1"/>
    </xf>
    <xf numFmtId="49" fontId="10" fillId="59" borderId="24" xfId="159" applyNumberFormat="1" applyFont="1" applyFill="1" applyBorder="1" applyAlignment="1">
      <alignment horizontal="center" vertical="center" wrapText="1"/>
      <protection/>
    </xf>
    <xf numFmtId="49" fontId="10" fillId="59" borderId="24" xfId="159" applyNumberFormat="1" applyFont="1" applyFill="1" applyBorder="1" applyAlignment="1">
      <alignment horizontal="left" vertical="center" wrapText="1"/>
      <protection/>
    </xf>
    <xf numFmtId="0" fontId="10" fillId="59" borderId="24" xfId="0" applyNumberFormat="1" applyFont="1" applyFill="1" applyBorder="1" applyAlignment="1">
      <alignment horizontal="center" vertical="center" wrapText="1"/>
    </xf>
    <xf numFmtId="0" fontId="10" fillId="59" borderId="24" xfId="45" applyNumberFormat="1" applyFont="1" applyFill="1" applyBorder="1" applyAlignment="1" applyProtection="1">
      <alignment horizontal="left" vertical="center" wrapText="1"/>
      <protection/>
    </xf>
    <xf numFmtId="0" fontId="10" fillId="59" borderId="24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49" fontId="12" fillId="59" borderId="24" xfId="0" applyNumberFormat="1" applyFont="1" applyFill="1" applyBorder="1" applyAlignment="1">
      <alignment horizontal="center" vertical="center" wrapText="1"/>
    </xf>
    <xf numFmtId="178" fontId="10" fillId="59" borderId="24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59" borderId="24" xfId="166" applyNumberFormat="1" applyFont="1" applyFill="1" applyBorder="1" applyAlignment="1">
      <alignment horizontal="center" vertical="center" wrapText="1"/>
      <protection/>
    </xf>
    <xf numFmtId="179" fontId="10" fillId="59" borderId="24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59" borderId="24" xfId="45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</cellXfs>
  <cellStyles count="266">
    <cellStyle name="Normal" xfId="0"/>
    <cellStyle name="Currency [0]" xfId="15"/>
    <cellStyle name="常规 2 32 5" xfId="16"/>
    <cellStyle name="20% - 强调文字颜色 1 2" xfId="17"/>
    <cellStyle name="20% - 强调文字颜色 3" xfId="18"/>
    <cellStyle name="输出 3" xfId="19"/>
    <cellStyle name="Currency" xfId="20"/>
    <cellStyle name="常规 2 2 4" xfId="21"/>
    <cellStyle name="常规 2 2 10 5 2" xfId="22"/>
    <cellStyle name="常规 2 19 5 3" xfId="23"/>
    <cellStyle name="输入" xfId="24"/>
    <cellStyle name="Comma [0]" xfId="25"/>
    <cellStyle name="40% - 强调文字颜色 3" xfId="26"/>
    <cellStyle name="计算 2" xfId="27"/>
    <cellStyle name="Comma" xfId="28"/>
    <cellStyle name="千位分隔 11 2" xfId="29"/>
    <cellStyle name="差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常规 3 14 6" xfId="37"/>
    <cellStyle name="60% - 强调文字颜色 2 3" xfId="38"/>
    <cellStyle name="标题 4" xfId="39"/>
    <cellStyle name="常规 2 32 5 3" xfId="40"/>
    <cellStyle name="60% - 强调文字颜色 2" xfId="41"/>
    <cellStyle name="警告文本" xfId="42"/>
    <cellStyle name="标题" xfId="43"/>
    <cellStyle name="常规 5 2" xfId="44"/>
    <cellStyle name="解释性文本" xfId="45"/>
    <cellStyle name="标题 1" xfId="46"/>
    <cellStyle name="标题 2" xfId="47"/>
    <cellStyle name="标题 3" xfId="48"/>
    <cellStyle name="常规 2 32 5 2" xfId="49"/>
    <cellStyle name="60% - 强调文字颜色 1" xfId="50"/>
    <cellStyle name="60% - 强调文字颜色 4" xfId="51"/>
    <cellStyle name="输出" xfId="52"/>
    <cellStyle name="计算" xfId="53"/>
    <cellStyle name="20% - 强调文字颜色 5 3" xfId="54"/>
    <cellStyle name="检查单元格" xfId="55"/>
    <cellStyle name="40% - 强调文字颜色 4 2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20% - 强调文字颜色 3 3" xfId="62"/>
    <cellStyle name="适中" xfId="63"/>
    <cellStyle name="常规 2 2 37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计算 3" xfId="76"/>
    <cellStyle name="40% - 强调文字颜色 4" xfId="77"/>
    <cellStyle name="强调文字颜色 5" xfId="78"/>
    <cellStyle name="计算 4" xfId="79"/>
    <cellStyle name="40% - 强调文字颜色 5" xfId="80"/>
    <cellStyle name="常规 2 2 8 2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常规 10 5" xfId="87"/>
    <cellStyle name="40% - 强调文字颜色 1 2" xfId="88"/>
    <cellStyle name="20% - 强调文字颜色 2 3" xfId="89"/>
    <cellStyle name="40% - 强调文字颜色 2 2" xfId="90"/>
    <cellStyle name="20% - 强调文字颜色 6 3" xfId="91"/>
    <cellStyle name="20% - 强调文字颜色 1 3" xfId="92"/>
    <cellStyle name="20% - 强调文字颜色 2 2" xfId="93"/>
    <cellStyle name="常规 2 2 11 5 3" xfId="94"/>
    <cellStyle name="20% - 强调文字颜色 3 2" xfId="95"/>
    <cellStyle name="常规 3" xfId="96"/>
    <cellStyle name="20% - 强调文字颜色 4 2" xfId="97"/>
    <cellStyle name="常规 4" xfId="98"/>
    <cellStyle name="20% - 强调文字颜色 4 3" xfId="99"/>
    <cellStyle name="常规 4 2" xfId="100"/>
    <cellStyle name="20% - 强调文字颜色 4 3 2" xfId="101"/>
    <cellStyle name="常规 2 2 37 2" xfId="102"/>
    <cellStyle name="20% - 强调文字颜色 5 2" xfId="103"/>
    <cellStyle name="20% - 强调文字颜色 6 2" xfId="104"/>
    <cellStyle name="常规 10 6" xfId="105"/>
    <cellStyle name="40% - 强调文字颜色 1 3" xfId="106"/>
    <cellStyle name="40% - 强调文字颜色 2 3" xfId="107"/>
    <cellStyle name="40% - 强调文字颜色 3 2" xfId="108"/>
    <cellStyle name="40% - 强调文字颜色 3 3" xfId="109"/>
    <cellStyle name="40% - 强调文字颜色 4 3" xfId="110"/>
    <cellStyle name="40% - 强调文字颜色 5 2" xfId="111"/>
    <cellStyle name="40% - 强调文字颜色 5 3" xfId="112"/>
    <cellStyle name="40% - 强调文字颜色 6 2" xfId="113"/>
    <cellStyle name="40% - 强调文字颜色 6 3" xfId="114"/>
    <cellStyle name="60% - 强调文字颜色 1 2" xfId="115"/>
    <cellStyle name="常规 14 2 2" xfId="116"/>
    <cellStyle name="60% - 强调文字颜色 1 3" xfId="117"/>
    <cellStyle name="常规 5" xfId="118"/>
    <cellStyle name="60% - 强调文字颜色 2 2" xfId="119"/>
    <cellStyle name="60% - 强调文字颜色 3 2" xfId="120"/>
    <cellStyle name="60% - 强调文字颜色 3 3" xfId="121"/>
    <cellStyle name="60% - 强调文字颜色 4 2" xfId="122"/>
    <cellStyle name="60% - 强调文字颜色 4 3" xfId="123"/>
    <cellStyle name="常规 2 2 8 2 2" xfId="124"/>
    <cellStyle name="60% - 强调文字颜色 5 2" xfId="125"/>
    <cellStyle name="60% - 强调文字颜色 5 3" xfId="126"/>
    <cellStyle name="60% - 强调文字颜色 6 2" xfId="127"/>
    <cellStyle name="60% - 强调文字颜色 6 3" xfId="128"/>
    <cellStyle name="常规 2 2 11 5 2" xfId="129"/>
    <cellStyle name="Normal 5 3" xfId="130"/>
    <cellStyle name="百分比 2" xfId="131"/>
    <cellStyle name="百分比 2 2" xfId="132"/>
    <cellStyle name="百分比 2 2 2" xfId="133"/>
    <cellStyle name="百分比 2 3" xfId="134"/>
    <cellStyle name="标题 1 2" xfId="135"/>
    <cellStyle name="标题 1 3" xfId="136"/>
    <cellStyle name="标题 2 2" xfId="137"/>
    <cellStyle name="标题 2 3" xfId="138"/>
    <cellStyle name="标题 3 2" xfId="139"/>
    <cellStyle name="标题 3 3" xfId="140"/>
    <cellStyle name="标题 4 2" xfId="141"/>
    <cellStyle name="标题 4 3" xfId="142"/>
    <cellStyle name="标题 5" xfId="143"/>
    <cellStyle name="标题 6" xfId="144"/>
    <cellStyle name="差 2" xfId="145"/>
    <cellStyle name="差 3" xfId="146"/>
    <cellStyle name="常规 16 2" xfId="147"/>
    <cellStyle name="常规 10" xfId="148"/>
    <cellStyle name="常规 10 2" xfId="149"/>
    <cellStyle name="常规 2 7" xfId="150"/>
    <cellStyle name="常规 10 2 2" xfId="151"/>
    <cellStyle name="常规 10 3" xfId="152"/>
    <cellStyle name="常规 10 4" xfId="153"/>
    <cellStyle name="常规 16 3" xfId="154"/>
    <cellStyle name="常规 11" xfId="155"/>
    <cellStyle name="常规 11 2" xfId="156"/>
    <cellStyle name="常规 11 3" xfId="157"/>
    <cellStyle name="常规 16 4" xfId="158"/>
    <cellStyle name="常规 12" xfId="159"/>
    <cellStyle name="常规 12 2" xfId="160"/>
    <cellStyle name="常规 12 3" xfId="161"/>
    <cellStyle name="常规 13" xfId="162"/>
    <cellStyle name="常规 14" xfId="163"/>
    <cellStyle name="常规 14 2" xfId="164"/>
    <cellStyle name="常规 14 2 2 2 2" xfId="165"/>
    <cellStyle name="常规 20" xfId="166"/>
    <cellStyle name="常规 15" xfId="167"/>
    <cellStyle name="常规 21" xfId="168"/>
    <cellStyle name="常规 16" xfId="169"/>
    <cellStyle name="常规 17" xfId="170"/>
    <cellStyle name="常规 17 2" xfId="171"/>
    <cellStyle name="常规 18" xfId="172"/>
    <cellStyle name="常规 18 2" xfId="173"/>
    <cellStyle name="常规 18 3" xfId="174"/>
    <cellStyle name="常规 19" xfId="175"/>
    <cellStyle name="常规 2" xfId="176"/>
    <cellStyle name="强调文字颜色 3 3" xfId="177"/>
    <cellStyle name="常规 2 10" xfId="178"/>
    <cellStyle name="常规 2 12" xfId="179"/>
    <cellStyle name="常规 2 12 2" xfId="180"/>
    <cellStyle name="常规 2 12 3" xfId="181"/>
    <cellStyle name="常规 2 14" xfId="182"/>
    <cellStyle name="常规 2 19 5" xfId="183"/>
    <cellStyle name="常规 2 2 3" xfId="184"/>
    <cellStyle name="常规 2 19 5 2" xfId="185"/>
    <cellStyle name="常规 2 2" xfId="186"/>
    <cellStyle name="常规 2 2 10 5" xfId="187"/>
    <cellStyle name="货币 2" xfId="188"/>
    <cellStyle name="常规 39 2" xfId="189"/>
    <cellStyle name="常规 2 2 11" xfId="190"/>
    <cellStyle name="常规 39 2 2" xfId="191"/>
    <cellStyle name="常规 2 2 11 2" xfId="192"/>
    <cellStyle name="常规 2 2 11 5" xfId="193"/>
    <cellStyle name="货币 3" xfId="194"/>
    <cellStyle name="常规 2 2 12" xfId="195"/>
    <cellStyle name="常规 2 2 12 2" xfId="196"/>
    <cellStyle name="常规 2 2 2" xfId="197"/>
    <cellStyle name="常规 2 2 2 2" xfId="198"/>
    <cellStyle name="常规 2 4 4" xfId="199"/>
    <cellStyle name="常规 2 2 2 2 2" xfId="200"/>
    <cellStyle name="常规 2 2 2 3" xfId="201"/>
    <cellStyle name="常规 2 2 22" xfId="202"/>
    <cellStyle name="常规 2 2 22 2" xfId="203"/>
    <cellStyle name="常规 2 2 3 2" xfId="204"/>
    <cellStyle name="常规 2 2 5" xfId="205"/>
    <cellStyle name="常规 3 2" xfId="206"/>
    <cellStyle name="常规 2 2_四川省报财政部++2018年四川省统筹整合使用财政涉农资金情况统计表(4.20）" xfId="207"/>
    <cellStyle name="常规 2 52" xfId="208"/>
    <cellStyle name="常规 2 3" xfId="209"/>
    <cellStyle name="常规 2 52 2" xfId="210"/>
    <cellStyle name="常规 2 3 2" xfId="211"/>
    <cellStyle name="常规 2 52 3" xfId="212"/>
    <cellStyle name="常规 2 3 3" xfId="213"/>
    <cellStyle name="常规 2 3 4" xfId="214"/>
    <cellStyle name="常规 2 4" xfId="215"/>
    <cellStyle name="常规 2 4 2" xfId="216"/>
    <cellStyle name="常规 2 4 3" xfId="217"/>
    <cellStyle name="常规 2 4 3 2" xfId="218"/>
    <cellStyle name="常规 2 4 3 3" xfId="219"/>
    <cellStyle name="强调文字颜色 4 2" xfId="220"/>
    <cellStyle name="常规 2 5" xfId="221"/>
    <cellStyle name="常规 2 5 2" xfId="222"/>
    <cellStyle name="常规 2 5 3" xfId="223"/>
    <cellStyle name="强调文字颜色 4 3" xfId="224"/>
    <cellStyle name="常规 2 6" xfId="225"/>
    <cellStyle name="常规 2 6 2" xfId="226"/>
    <cellStyle name="常规 2 6 3" xfId="227"/>
    <cellStyle name="输入 2" xfId="228"/>
    <cellStyle name="常规 2 8" xfId="229"/>
    <cellStyle name="输入 3" xfId="230"/>
    <cellStyle name="常规 2 9" xfId="231"/>
    <cellStyle name="常规 2_2-1统计表_1" xfId="232"/>
    <cellStyle name="常规 25 2" xfId="233"/>
    <cellStyle name="常规 3 2 2" xfId="234"/>
    <cellStyle name="常规 3 2 3" xfId="235"/>
    <cellStyle name="常规 3 3" xfId="236"/>
    <cellStyle name="常规 3 4" xfId="237"/>
    <cellStyle name="常规 33" xfId="238"/>
    <cellStyle name="常规 4 3" xfId="239"/>
    <cellStyle name="常规 4 4" xfId="240"/>
    <cellStyle name="常规 50 2" xfId="241"/>
    <cellStyle name="常规 50 2 2" xfId="242"/>
    <cellStyle name="常规 6 2 6" xfId="243"/>
    <cellStyle name="常规 7" xfId="244"/>
    <cellStyle name="常规 7 2" xfId="245"/>
    <cellStyle name="常规 78" xfId="246"/>
    <cellStyle name="常规 78 2" xfId="247"/>
    <cellStyle name="常规 78 2 2" xfId="248"/>
    <cellStyle name="常规 78 3" xfId="249"/>
    <cellStyle name="常规 8" xfId="250"/>
    <cellStyle name="常规 9" xfId="251"/>
    <cellStyle name="好 2" xfId="252"/>
    <cellStyle name="好 3" xfId="253"/>
    <cellStyle name="汇总 2" xfId="254"/>
    <cellStyle name="汇总 3" xfId="255"/>
    <cellStyle name="货币 4" xfId="256"/>
    <cellStyle name="货币 5" xfId="257"/>
    <cellStyle name="检查单元格 2" xfId="258"/>
    <cellStyle name="检查单元格 3" xfId="259"/>
    <cellStyle name="解释性文本 2" xfId="260"/>
    <cellStyle name="警告文本 2" xfId="261"/>
    <cellStyle name="警告文本 3" xfId="262"/>
    <cellStyle name="链接单元格 2" xfId="263"/>
    <cellStyle name="千位分隔 11" xfId="264"/>
    <cellStyle name="千位分隔 11 2 2" xfId="265"/>
    <cellStyle name="千位分隔 11 3" xfId="266"/>
    <cellStyle name="千位分隔 11 4" xfId="267"/>
    <cellStyle name="强调文字颜色 1 2" xfId="268"/>
    <cellStyle name="强调文字颜色 1 3" xfId="269"/>
    <cellStyle name="强调文字颜色 2 2" xfId="270"/>
    <cellStyle name="强调文字颜色 2 3" xfId="271"/>
    <cellStyle name="强调文字颜色 3 2" xfId="272"/>
    <cellStyle name="强调文字颜色 5 2" xfId="273"/>
    <cellStyle name="强调文字颜色 5 3" xfId="274"/>
    <cellStyle name="强调文字颜色 6 2" xfId="275"/>
    <cellStyle name="强调文字颜色 6 3" xfId="276"/>
    <cellStyle name="适中 3" xfId="277"/>
    <cellStyle name="注释 2" xfId="278"/>
    <cellStyle name="注释 3" xfId="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23"/>
  <sheetViews>
    <sheetView tabSelected="1" zoomScaleSheetLayoutView="100" workbookViewId="0" topLeftCell="A1">
      <selection activeCell="W9" sqref="W9"/>
    </sheetView>
  </sheetViews>
  <sheetFormatPr defaultColWidth="9.00390625" defaultRowHeight="15"/>
  <cols>
    <col min="1" max="1" width="9.00390625" style="12" customWidth="1"/>
    <col min="2" max="2" width="6.7109375" style="12" customWidth="1"/>
    <col min="3" max="3" width="9.421875" style="13" customWidth="1"/>
    <col min="4" max="4" width="12.140625" style="12" customWidth="1"/>
    <col min="5" max="5" width="5.28125" style="12" customWidth="1"/>
    <col min="6" max="6" width="11.140625" style="12" customWidth="1"/>
    <col min="7" max="7" width="7.8515625" style="12" customWidth="1"/>
    <col min="8" max="11" width="7.00390625" style="12" customWidth="1"/>
    <col min="12" max="12" width="8.28125" style="12" customWidth="1"/>
    <col min="13" max="13" width="7.00390625" style="12" customWidth="1"/>
    <col min="14" max="14" width="5.140625" style="12" customWidth="1"/>
    <col min="15" max="15" width="5.421875" style="12" customWidth="1"/>
    <col min="16" max="16" width="5.7109375" style="12" customWidth="1"/>
    <col min="17" max="17" width="7.00390625" style="12" customWidth="1"/>
    <col min="18" max="18" width="5.7109375" style="12" customWidth="1"/>
    <col min="19" max="19" width="8.7109375" style="12" customWidth="1"/>
    <col min="20" max="16384" width="9.00390625" style="12" customWidth="1"/>
  </cols>
  <sheetData>
    <row r="1" spans="1:19" s="1" customFormat="1" ht="33" customHeight="1">
      <c r="A1" s="14" t="s">
        <v>0</v>
      </c>
      <c r="B1" s="15"/>
      <c r="C1" s="15"/>
      <c r="D1" s="16"/>
      <c r="E1" s="14"/>
      <c r="F1" s="16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4"/>
    </row>
    <row r="2" spans="1:19" s="2" customFormat="1" ht="21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8" t="s">
        <v>8</v>
      </c>
      <c r="S2" s="18" t="s">
        <v>9</v>
      </c>
    </row>
    <row r="3" spans="1:19" s="2" customFormat="1" ht="21" customHeight="1">
      <c r="A3" s="20"/>
      <c r="B3" s="18"/>
      <c r="C3" s="18"/>
      <c r="D3" s="18"/>
      <c r="E3" s="18"/>
      <c r="F3" s="18"/>
      <c r="G3" s="18" t="s">
        <v>10</v>
      </c>
      <c r="H3" s="19" t="s">
        <v>11</v>
      </c>
      <c r="I3" s="19"/>
      <c r="J3" s="19"/>
      <c r="K3" s="19"/>
      <c r="L3" s="19"/>
      <c r="M3" s="19" t="s">
        <v>12</v>
      </c>
      <c r="N3" s="19"/>
      <c r="O3" s="19"/>
      <c r="P3" s="19"/>
      <c r="Q3" s="19" t="s">
        <v>13</v>
      </c>
      <c r="R3" s="18"/>
      <c r="S3" s="18"/>
    </row>
    <row r="4" spans="1:19" s="2" customFormat="1" ht="25.5" customHeight="1">
      <c r="A4" s="21"/>
      <c r="B4" s="18"/>
      <c r="C4" s="18"/>
      <c r="D4" s="18"/>
      <c r="E4" s="18"/>
      <c r="F4" s="18"/>
      <c r="G4" s="18"/>
      <c r="H4" s="19" t="s">
        <v>14</v>
      </c>
      <c r="I4" s="19" t="s">
        <v>15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21</v>
      </c>
      <c r="P4" s="19" t="s">
        <v>18</v>
      </c>
      <c r="Q4" s="19"/>
      <c r="R4" s="18"/>
      <c r="S4" s="18"/>
    </row>
    <row r="5" spans="1:19" s="3" customFormat="1" ht="32.25" customHeight="1">
      <c r="A5" s="22" t="s">
        <v>22</v>
      </c>
      <c r="B5" s="23">
        <f>B6+B9</f>
        <v>13</v>
      </c>
      <c r="C5" s="22"/>
      <c r="D5" s="22"/>
      <c r="E5" s="22"/>
      <c r="F5" s="23"/>
      <c r="G5" s="23">
        <f>G6+G9</f>
        <v>1025</v>
      </c>
      <c r="H5" s="23">
        <f aca="true" t="shared" si="0" ref="H5:Q5">H6+H9</f>
        <v>874.9999999999999</v>
      </c>
      <c r="I5" s="23">
        <f t="shared" si="0"/>
        <v>0</v>
      </c>
      <c r="J5" s="23">
        <f t="shared" si="0"/>
        <v>150</v>
      </c>
      <c r="K5" s="23">
        <f t="shared" si="0"/>
        <v>0</v>
      </c>
      <c r="L5" s="23">
        <f t="shared" si="0"/>
        <v>1025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/>
      <c r="S5" s="22"/>
    </row>
    <row r="6" spans="1:19" s="4" customFormat="1" ht="33" customHeight="1">
      <c r="A6" s="24" t="s">
        <v>23</v>
      </c>
      <c r="B6" s="23">
        <f>SUM(B7,B18,B21)</f>
        <v>1</v>
      </c>
      <c r="C6" s="22"/>
      <c r="D6" s="25"/>
      <c r="E6" s="22"/>
      <c r="F6" s="23"/>
      <c r="G6" s="23">
        <f>G7</f>
        <v>5.3</v>
      </c>
      <c r="H6" s="23">
        <f aca="true" t="shared" si="1" ref="H6:Q6">H7</f>
        <v>5.3</v>
      </c>
      <c r="I6" s="23">
        <f t="shared" si="1"/>
        <v>0</v>
      </c>
      <c r="J6" s="23">
        <f t="shared" si="1"/>
        <v>0</v>
      </c>
      <c r="K6" s="23">
        <f t="shared" si="1"/>
        <v>0</v>
      </c>
      <c r="L6" s="23">
        <f t="shared" si="1"/>
        <v>5.3</v>
      </c>
      <c r="M6" s="23">
        <f t="shared" si="1"/>
        <v>0</v>
      </c>
      <c r="N6" s="23">
        <f t="shared" si="1"/>
        <v>0</v>
      </c>
      <c r="O6" s="23">
        <f t="shared" si="1"/>
        <v>0</v>
      </c>
      <c r="P6" s="23">
        <f t="shared" si="1"/>
        <v>0</v>
      </c>
      <c r="Q6" s="23">
        <f t="shared" si="1"/>
        <v>0</v>
      </c>
      <c r="R6" s="22"/>
      <c r="S6" s="22"/>
    </row>
    <row r="7" spans="1:19" s="4" customFormat="1" ht="36" customHeight="1">
      <c r="A7" s="24" t="s">
        <v>24</v>
      </c>
      <c r="B7" s="25">
        <v>1</v>
      </c>
      <c r="C7" s="22"/>
      <c r="D7" s="25"/>
      <c r="E7" s="22"/>
      <c r="F7" s="22"/>
      <c r="G7" s="23">
        <f>G8</f>
        <v>5.3</v>
      </c>
      <c r="H7" s="23">
        <f aca="true" t="shared" si="2" ref="H7:Q7">H8</f>
        <v>5.3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5.3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2"/>
      <c r="S7" s="22"/>
    </row>
    <row r="8" spans="1:242" s="5" customFormat="1" ht="112.5" customHeight="1">
      <c r="A8" s="26">
        <v>1</v>
      </c>
      <c r="B8" s="27" t="s">
        <v>25</v>
      </c>
      <c r="C8" s="27" t="s">
        <v>26</v>
      </c>
      <c r="D8" s="28" t="s">
        <v>27</v>
      </c>
      <c r="E8" s="29" t="s">
        <v>28</v>
      </c>
      <c r="F8" s="28" t="s">
        <v>29</v>
      </c>
      <c r="G8" s="30">
        <v>5.3</v>
      </c>
      <c r="H8" s="31">
        <v>5.3</v>
      </c>
      <c r="I8" s="31"/>
      <c r="J8" s="31"/>
      <c r="K8" s="31"/>
      <c r="L8" s="30">
        <v>5.3</v>
      </c>
      <c r="M8" s="31"/>
      <c r="N8" s="31"/>
      <c r="O8" s="31"/>
      <c r="P8" s="31"/>
      <c r="Q8" s="31"/>
      <c r="R8" s="53" t="s">
        <v>30</v>
      </c>
      <c r="S8" s="26" t="s">
        <v>31</v>
      </c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</row>
    <row r="9" spans="1:19" s="4" customFormat="1" ht="30.75" customHeight="1">
      <c r="A9" s="32" t="s">
        <v>32</v>
      </c>
      <c r="B9" s="23">
        <f>B10+B22</f>
        <v>12</v>
      </c>
      <c r="C9" s="22"/>
      <c r="D9" s="33"/>
      <c r="E9" s="34"/>
      <c r="F9" s="33"/>
      <c r="G9" s="23">
        <f>G10+G22</f>
        <v>1019.6999999999999</v>
      </c>
      <c r="H9" s="23">
        <f aca="true" t="shared" si="3" ref="H9:Q9">H10+H22</f>
        <v>869.6999999999999</v>
      </c>
      <c r="I9" s="23">
        <f t="shared" si="3"/>
        <v>0</v>
      </c>
      <c r="J9" s="23">
        <f t="shared" si="3"/>
        <v>150</v>
      </c>
      <c r="K9" s="23">
        <f t="shared" si="3"/>
        <v>0</v>
      </c>
      <c r="L9" s="23">
        <f t="shared" si="3"/>
        <v>1019.6999999999999</v>
      </c>
      <c r="M9" s="23">
        <f t="shared" si="3"/>
        <v>0</v>
      </c>
      <c r="N9" s="23">
        <f t="shared" si="3"/>
        <v>0</v>
      </c>
      <c r="O9" s="23">
        <f t="shared" si="3"/>
        <v>0</v>
      </c>
      <c r="P9" s="23">
        <f t="shared" si="3"/>
        <v>0</v>
      </c>
      <c r="Q9" s="23">
        <f t="shared" si="3"/>
        <v>0</v>
      </c>
      <c r="R9" s="22"/>
      <c r="S9" s="22"/>
    </row>
    <row r="10" spans="1:19" s="4" customFormat="1" ht="33" customHeight="1">
      <c r="A10" s="24" t="s">
        <v>33</v>
      </c>
      <c r="B10" s="22">
        <v>11</v>
      </c>
      <c r="C10" s="22"/>
      <c r="D10" s="33"/>
      <c r="E10" s="34"/>
      <c r="F10" s="33"/>
      <c r="G10" s="23">
        <f>SUM(G11:G21)</f>
        <v>724.8</v>
      </c>
      <c r="H10" s="23">
        <f aca="true" t="shared" si="4" ref="H10:Q10">SUM(H11:H21)</f>
        <v>724.8</v>
      </c>
      <c r="I10" s="23">
        <f t="shared" si="4"/>
        <v>0</v>
      </c>
      <c r="J10" s="23">
        <f t="shared" si="4"/>
        <v>0</v>
      </c>
      <c r="K10" s="23">
        <f t="shared" si="4"/>
        <v>0</v>
      </c>
      <c r="L10" s="23">
        <f t="shared" si="4"/>
        <v>724.8</v>
      </c>
      <c r="M10" s="23">
        <f t="shared" si="4"/>
        <v>0</v>
      </c>
      <c r="N10" s="23">
        <f t="shared" si="4"/>
        <v>0</v>
      </c>
      <c r="O10" s="23">
        <f t="shared" si="4"/>
        <v>0</v>
      </c>
      <c r="P10" s="23">
        <f t="shared" si="4"/>
        <v>0</v>
      </c>
      <c r="Q10" s="23">
        <f t="shared" si="4"/>
        <v>0</v>
      </c>
      <c r="R10" s="22"/>
      <c r="S10" s="22"/>
    </row>
    <row r="11" spans="1:19" s="6" customFormat="1" ht="99" customHeight="1">
      <c r="A11" s="26">
        <v>1</v>
      </c>
      <c r="B11" s="35" t="s">
        <v>34</v>
      </c>
      <c r="C11" s="35" t="s">
        <v>35</v>
      </c>
      <c r="D11" s="36" t="s">
        <v>36</v>
      </c>
      <c r="E11" s="26" t="s">
        <v>28</v>
      </c>
      <c r="F11" s="36" t="s">
        <v>37</v>
      </c>
      <c r="G11" s="37">
        <v>60</v>
      </c>
      <c r="H11" s="37">
        <v>60</v>
      </c>
      <c r="I11" s="37"/>
      <c r="J11" s="37"/>
      <c r="K11" s="37"/>
      <c r="L11" s="37">
        <v>60</v>
      </c>
      <c r="M11" s="37"/>
      <c r="N11" s="37"/>
      <c r="O11" s="37"/>
      <c r="P11" s="37"/>
      <c r="Q11" s="37"/>
      <c r="R11" s="35" t="s">
        <v>38</v>
      </c>
      <c r="S11" s="55" t="s">
        <v>39</v>
      </c>
    </row>
    <row r="12" spans="1:19" s="6" customFormat="1" ht="78.75" customHeight="1">
      <c r="A12" s="26">
        <v>2</v>
      </c>
      <c r="B12" s="38" t="s">
        <v>40</v>
      </c>
      <c r="C12" s="39" t="s">
        <v>41</v>
      </c>
      <c r="D12" s="40" t="s">
        <v>42</v>
      </c>
      <c r="E12" s="26" t="s">
        <v>28</v>
      </c>
      <c r="F12" s="38" t="s">
        <v>43</v>
      </c>
      <c r="G12" s="41">
        <v>20</v>
      </c>
      <c r="H12" s="41">
        <v>20</v>
      </c>
      <c r="I12" s="41"/>
      <c r="J12" s="41"/>
      <c r="K12" s="41"/>
      <c r="L12" s="41">
        <v>20</v>
      </c>
      <c r="M12" s="41"/>
      <c r="N12" s="41"/>
      <c r="O12" s="37"/>
      <c r="P12" s="37"/>
      <c r="Q12" s="37"/>
      <c r="R12" s="56" t="s">
        <v>44</v>
      </c>
      <c r="S12" s="35" t="s">
        <v>45</v>
      </c>
    </row>
    <row r="13" spans="1:19" s="6" customFormat="1" ht="123" customHeight="1">
      <c r="A13" s="26">
        <v>3</v>
      </c>
      <c r="B13" s="38" t="s">
        <v>46</v>
      </c>
      <c r="C13" s="39" t="s">
        <v>47</v>
      </c>
      <c r="D13" s="42" t="s">
        <v>48</v>
      </c>
      <c r="E13" s="26" t="s">
        <v>28</v>
      </c>
      <c r="F13" s="38" t="s">
        <v>49</v>
      </c>
      <c r="G13" s="41">
        <v>30</v>
      </c>
      <c r="H13" s="41">
        <v>30</v>
      </c>
      <c r="I13" s="41"/>
      <c r="J13" s="41"/>
      <c r="K13" s="41"/>
      <c r="L13" s="41">
        <v>30</v>
      </c>
      <c r="M13" s="41"/>
      <c r="N13" s="41"/>
      <c r="O13" s="37"/>
      <c r="P13" s="37"/>
      <c r="Q13" s="37"/>
      <c r="R13" s="56" t="s">
        <v>44</v>
      </c>
      <c r="S13" s="55" t="s">
        <v>50</v>
      </c>
    </row>
    <row r="14" spans="1:19" s="7" customFormat="1" ht="106.5" customHeight="1">
      <c r="A14" s="26">
        <v>4</v>
      </c>
      <c r="B14" s="26" t="s">
        <v>51</v>
      </c>
      <c r="C14" s="26" t="s">
        <v>52</v>
      </c>
      <c r="D14" s="43" t="s">
        <v>53</v>
      </c>
      <c r="E14" s="43" t="s">
        <v>28</v>
      </c>
      <c r="F14" s="43" t="s">
        <v>54</v>
      </c>
      <c r="G14" s="37">
        <v>50</v>
      </c>
      <c r="H14" s="37">
        <v>50</v>
      </c>
      <c r="I14" s="37"/>
      <c r="J14" s="37"/>
      <c r="K14" s="37"/>
      <c r="L14" s="37">
        <v>50</v>
      </c>
      <c r="M14" s="37"/>
      <c r="N14" s="37"/>
      <c r="O14" s="37"/>
      <c r="P14" s="37"/>
      <c r="Q14" s="37"/>
      <c r="R14" s="35" t="s">
        <v>55</v>
      </c>
      <c r="S14" s="55" t="s">
        <v>56</v>
      </c>
    </row>
    <row r="15" spans="1:19" s="6" customFormat="1" ht="165.75" customHeight="1">
      <c r="A15" s="26">
        <v>5</v>
      </c>
      <c r="B15" s="35" t="s">
        <v>57</v>
      </c>
      <c r="C15" s="44" t="s">
        <v>58</v>
      </c>
      <c r="D15" s="45" t="s">
        <v>59</v>
      </c>
      <c r="E15" s="26" t="s">
        <v>28</v>
      </c>
      <c r="F15" s="45" t="s">
        <v>60</v>
      </c>
      <c r="G15" s="37">
        <v>99.6</v>
      </c>
      <c r="H15" s="37">
        <v>99.6</v>
      </c>
      <c r="I15" s="37"/>
      <c r="J15" s="37"/>
      <c r="K15" s="37"/>
      <c r="L15" s="37">
        <v>99.6</v>
      </c>
      <c r="M15" s="37"/>
      <c r="N15" s="37"/>
      <c r="O15" s="37"/>
      <c r="P15" s="37"/>
      <c r="Q15" s="37"/>
      <c r="R15" s="44" t="s">
        <v>61</v>
      </c>
      <c r="S15" s="45" t="s">
        <v>62</v>
      </c>
    </row>
    <row r="16" spans="1:19" s="6" customFormat="1" ht="60" customHeight="1">
      <c r="A16" s="26">
        <v>6</v>
      </c>
      <c r="B16" s="26" t="s">
        <v>63</v>
      </c>
      <c r="C16" s="26" t="s">
        <v>64</v>
      </c>
      <c r="D16" s="43" t="s">
        <v>65</v>
      </c>
      <c r="E16" s="43" t="s">
        <v>28</v>
      </c>
      <c r="F16" s="43" t="s">
        <v>66</v>
      </c>
      <c r="G16" s="37">
        <v>15</v>
      </c>
      <c r="H16" s="37">
        <v>15</v>
      </c>
      <c r="I16" s="37"/>
      <c r="J16" s="37"/>
      <c r="K16" s="37"/>
      <c r="L16" s="37">
        <v>15</v>
      </c>
      <c r="M16" s="37"/>
      <c r="N16" s="37"/>
      <c r="O16" s="37"/>
      <c r="P16" s="37"/>
      <c r="Q16" s="37"/>
      <c r="R16" s="35" t="s">
        <v>67</v>
      </c>
      <c r="S16" s="57" t="s">
        <v>68</v>
      </c>
    </row>
    <row r="17" spans="1:19" s="6" customFormat="1" ht="93" customHeight="1">
      <c r="A17" s="26">
        <v>7</v>
      </c>
      <c r="B17" s="26" t="s">
        <v>69</v>
      </c>
      <c r="C17" s="26" t="s">
        <v>70</v>
      </c>
      <c r="D17" s="43" t="s">
        <v>71</v>
      </c>
      <c r="E17" s="43" t="s">
        <v>28</v>
      </c>
      <c r="F17" s="43" t="s">
        <v>72</v>
      </c>
      <c r="G17" s="37">
        <v>40</v>
      </c>
      <c r="H17" s="37">
        <v>40</v>
      </c>
      <c r="I17" s="37"/>
      <c r="J17" s="37"/>
      <c r="K17" s="37"/>
      <c r="L17" s="37">
        <v>40</v>
      </c>
      <c r="M17" s="37"/>
      <c r="N17" s="37"/>
      <c r="O17" s="37"/>
      <c r="P17" s="37"/>
      <c r="Q17" s="37"/>
      <c r="R17" s="35" t="s">
        <v>67</v>
      </c>
      <c r="S17" s="57" t="s">
        <v>73</v>
      </c>
    </row>
    <row r="18" spans="1:19" s="8" customFormat="1" ht="87" customHeight="1">
      <c r="A18" s="26">
        <v>8</v>
      </c>
      <c r="B18" s="35" t="s">
        <v>74</v>
      </c>
      <c r="C18" s="35" t="s">
        <v>75</v>
      </c>
      <c r="D18" s="36" t="s">
        <v>76</v>
      </c>
      <c r="E18" s="43" t="s">
        <v>28</v>
      </c>
      <c r="F18" s="36" t="s">
        <v>77</v>
      </c>
      <c r="G18" s="46">
        <v>17</v>
      </c>
      <c r="H18" s="37">
        <v>17</v>
      </c>
      <c r="I18" s="52"/>
      <c r="J18" s="52"/>
      <c r="K18" s="52"/>
      <c r="L18" s="37">
        <v>17</v>
      </c>
      <c r="M18" s="52"/>
      <c r="N18" s="52"/>
      <c r="O18" s="52"/>
      <c r="P18" s="52"/>
      <c r="Q18" s="52"/>
      <c r="R18" s="35" t="s">
        <v>67</v>
      </c>
      <c r="S18" s="58" t="s">
        <v>78</v>
      </c>
    </row>
    <row r="19" spans="1:19" s="9" customFormat="1" ht="201" customHeight="1">
      <c r="A19" s="26">
        <v>9</v>
      </c>
      <c r="B19" s="26" t="s">
        <v>79</v>
      </c>
      <c r="C19" s="26" t="s">
        <v>80</v>
      </c>
      <c r="D19" s="43" t="s">
        <v>81</v>
      </c>
      <c r="E19" s="43" t="s">
        <v>28</v>
      </c>
      <c r="F19" s="43" t="s">
        <v>82</v>
      </c>
      <c r="G19" s="37">
        <v>73</v>
      </c>
      <c r="H19" s="37">
        <v>73</v>
      </c>
      <c r="I19" s="37"/>
      <c r="J19" s="37"/>
      <c r="K19" s="37"/>
      <c r="L19" s="37">
        <v>73</v>
      </c>
      <c r="M19" s="37"/>
      <c r="N19" s="37"/>
      <c r="O19" s="37"/>
      <c r="P19" s="37"/>
      <c r="Q19" s="37"/>
      <c r="R19" s="26" t="s">
        <v>83</v>
      </c>
      <c r="S19" s="55" t="s">
        <v>84</v>
      </c>
    </row>
    <row r="20" spans="1:19" s="10" customFormat="1" ht="156" customHeight="1">
      <c r="A20" s="26">
        <v>10</v>
      </c>
      <c r="B20" s="26" t="s">
        <v>85</v>
      </c>
      <c r="C20" s="26" t="s">
        <v>80</v>
      </c>
      <c r="D20" s="47" t="s">
        <v>86</v>
      </c>
      <c r="E20" s="43">
        <v>2020</v>
      </c>
      <c r="F20" s="47" t="s">
        <v>87</v>
      </c>
      <c r="G20" s="37">
        <v>36</v>
      </c>
      <c r="H20" s="37">
        <v>36</v>
      </c>
      <c r="I20" s="37"/>
      <c r="J20" s="37"/>
      <c r="K20" s="37"/>
      <c r="L20" s="37">
        <v>36</v>
      </c>
      <c r="M20" s="37"/>
      <c r="N20" s="37"/>
      <c r="O20" s="37"/>
      <c r="P20" s="37"/>
      <c r="Q20" s="37"/>
      <c r="R20" s="59" t="s">
        <v>83</v>
      </c>
      <c r="S20" s="58" t="s">
        <v>88</v>
      </c>
    </row>
    <row r="21" spans="1:19" s="11" customFormat="1" ht="114" customHeight="1">
      <c r="A21" s="26">
        <v>11</v>
      </c>
      <c r="B21" s="48" t="s">
        <v>89</v>
      </c>
      <c r="C21" s="46" t="s">
        <v>90</v>
      </c>
      <c r="D21" s="48" t="s">
        <v>91</v>
      </c>
      <c r="E21" s="48" t="s">
        <v>28</v>
      </c>
      <c r="F21" s="48" t="s">
        <v>92</v>
      </c>
      <c r="G21" s="37">
        <v>284.2</v>
      </c>
      <c r="H21" s="37">
        <v>284.2</v>
      </c>
      <c r="I21" s="37"/>
      <c r="J21" s="37"/>
      <c r="K21" s="37"/>
      <c r="L21" s="37">
        <v>284.2</v>
      </c>
      <c r="M21" s="37"/>
      <c r="N21" s="37"/>
      <c r="O21" s="37"/>
      <c r="P21" s="37"/>
      <c r="Q21" s="37"/>
      <c r="R21" s="35" t="s">
        <v>93</v>
      </c>
      <c r="S21" s="46" t="s">
        <v>94</v>
      </c>
    </row>
    <row r="22" spans="1:225" s="3" customFormat="1" ht="30" customHeight="1">
      <c r="A22" s="49" t="s">
        <v>95</v>
      </c>
      <c r="B22" s="49">
        <v>1</v>
      </c>
      <c r="C22" s="49"/>
      <c r="D22" s="50"/>
      <c r="E22" s="49"/>
      <c r="F22" s="50"/>
      <c r="G22" s="24">
        <f aca="true" t="shared" si="5" ref="G22:L22">SUM(G23:G24)</f>
        <v>294.9</v>
      </c>
      <c r="H22" s="24">
        <f t="shared" si="5"/>
        <v>144.9</v>
      </c>
      <c r="I22" s="24">
        <f t="shared" si="5"/>
        <v>0</v>
      </c>
      <c r="J22" s="24">
        <f t="shared" si="5"/>
        <v>150</v>
      </c>
      <c r="K22" s="24">
        <f t="shared" si="5"/>
        <v>0</v>
      </c>
      <c r="L22" s="24">
        <f t="shared" si="5"/>
        <v>294.9</v>
      </c>
      <c r="M22" s="50"/>
      <c r="N22" s="50"/>
      <c r="O22" s="50"/>
      <c r="P22" s="50"/>
      <c r="Q22" s="50"/>
      <c r="R22" s="49"/>
      <c r="S22" s="49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</row>
    <row r="23" spans="1:19" s="8" customFormat="1" ht="408.75" customHeight="1">
      <c r="A23" s="26">
        <v>1</v>
      </c>
      <c r="B23" s="35" t="s">
        <v>96</v>
      </c>
      <c r="C23" s="51" t="s">
        <v>97</v>
      </c>
      <c r="D23" s="36" t="s">
        <v>98</v>
      </c>
      <c r="E23" s="36" t="s">
        <v>28</v>
      </c>
      <c r="F23" s="36" t="s">
        <v>99</v>
      </c>
      <c r="G23" s="46">
        <v>294.9</v>
      </c>
      <c r="H23" s="37">
        <v>144.9</v>
      </c>
      <c r="I23" s="37"/>
      <c r="J23" s="37">
        <v>150</v>
      </c>
      <c r="K23" s="37"/>
      <c r="L23" s="37">
        <v>294.9</v>
      </c>
      <c r="M23" s="37"/>
      <c r="N23" s="37"/>
      <c r="O23" s="37"/>
      <c r="P23" s="37"/>
      <c r="Q23" s="37"/>
      <c r="R23" s="35" t="s">
        <v>100</v>
      </c>
      <c r="S23" s="35" t="s">
        <v>101</v>
      </c>
    </row>
  </sheetData>
  <sheetProtection/>
  <mergeCells count="14">
    <mergeCell ref="A1:S1"/>
    <mergeCell ref="G2:Q2"/>
    <mergeCell ref="H3:L3"/>
    <mergeCell ref="M3:P3"/>
    <mergeCell ref="A2:A4"/>
    <mergeCell ref="B2:B4"/>
    <mergeCell ref="C2:C4"/>
    <mergeCell ref="D2:D4"/>
    <mergeCell ref="E2:E4"/>
    <mergeCell ref="F2:F4"/>
    <mergeCell ref="G3:G4"/>
    <mergeCell ref="Q3:Q4"/>
    <mergeCell ref="R2:R4"/>
    <mergeCell ref="S2:S4"/>
  </mergeCells>
  <dataValidations count="1">
    <dataValidation type="textLength" operator="greaterThan" allowBlank="1" showInputMessage="1" showErrorMessage="1" sqref="R6">
      <formula1>1</formula1>
    </dataValidation>
  </dataValidations>
  <printOptions horizontalCentered="1"/>
  <pageMargins left="0.3576388888888889" right="0.35763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陌。尘</cp:lastModifiedBy>
  <cp:lastPrinted>2020-04-03T00:15:00Z</cp:lastPrinted>
  <dcterms:created xsi:type="dcterms:W3CDTF">2020-04-02T09:54:00Z</dcterms:created>
  <dcterms:modified xsi:type="dcterms:W3CDTF">2020-06-02T09:42:40Z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